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FB981C0E-DDC8-4AD9-B662-F77BBF58BD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C35" i="1" l="1"/>
  <c r="D35" i="1"/>
  <c r="B35" i="1"/>
  <c r="D7" i="1" l="1"/>
  <c r="C17" i="1" l="1"/>
  <c r="C16" i="1" s="1"/>
  <c r="D17" i="1" l="1"/>
  <c r="D16" i="1" s="1"/>
  <c r="D6" i="1" s="1"/>
  <c r="B17" i="1"/>
  <c r="B16" i="1" s="1"/>
  <c r="C7" i="1"/>
  <c r="B7" i="1"/>
  <c r="B6" i="1" l="1"/>
  <c r="B38" i="1" s="1"/>
  <c r="D38" i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<sst xmlns="http://schemas.openxmlformats.org/spreadsheetml/2006/main" count="62" uniqueCount="61">
  <si>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</si>
  <si>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</si>
  <si>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</si>
  <si>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</si>
  <si>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</si>
  <si>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</si>
  <si>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</si>
  <si>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</si>
  <si>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</si>
  <si>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</si>
  <si>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</si>
  <si>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</si>
  <si>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</si>
  <si>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</si>
  <si>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</si>
  <si>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</si>
  <si>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</si>
  <si>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</si>
  <si>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</si>
  <si>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</si>
  <si>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</si>
  <si>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</si>
  <si>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</si>
  <si>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</si>
  <si>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</si>
  <si>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</si>
  <si>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</si>
  <si>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</si>
  <si>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</si>
  <si>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</si>
  <si>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</si>
  <si>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</si>
  <si>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</si>
  <si>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</si>
  <si>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</si>
  <si>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</si>
  <si>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</si>
  <si>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</si>
  <si>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</si>
  <si>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</si>
  <si>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</si>
  <si>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</si>
  <si>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</si>
  <si>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</si>
  <si>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</si>
  <si>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</si>
  <si>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</si>
  <si>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</si>
  <si>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</si>
  <si>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</si>
  <si>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</si>
  <si>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</si>
  <si>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</si>
  <si>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</si>
  <si>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</si>
  <si>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</si>
  <si>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</si>
  <si>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</si>
  <si>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</si>
  <si>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r>
      <t xml:space="preserve">Капитальные вложения (вид расходов 411,412,414),                                  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</si>
  <si>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>по состоянию на 28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</si>
</sst>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5" fontId="11" fillId="0" borderId="1" xfId="0" applyNumberFormat="1" applyFont="1" applyBorder="1" applyAlignment="1">
      <alignment horizontal="right" vertical="center" shrinkToFit="1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zoomScale="150" zoomScaleNormal="150" workbookViewId="0">
      <selection activeCell="A3" sqref="A3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5" t="s">
        <v>58</v>
      </c>
      <c r="B1" s="45"/>
      <c r="C1" s="45"/>
      <c r="D1" s="45"/>
      <c r="E1" s="3"/>
      <c r="F1" s="4"/>
      <c r="G1" s="4"/>
    </row>
    <row r="2" spans="1:7" ht="27" customHeight="1" x14ac:dyDescent="0.25">
      <c r="A2" s="46" t="s">
        <v>60</v>
      </c>
      <c r="B2" s="46"/>
      <c r="C2" s="46"/>
      <c r="D2" s="46"/>
      <c r="E2" s="1"/>
    </row>
    <row r="3" spans="1:7" x14ac:dyDescent="0.2">
      <c r="A3" s="1"/>
      <c r="B3" s="14"/>
      <c r="C3" s="14"/>
      <c r="D3" s="14" t="s">
        <v>55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47"/>
      <c r="B5" s="47"/>
      <c r="C5" s="47"/>
      <c r="D5" s="48"/>
      <c r="E5" s="1"/>
    </row>
    <row r="6" spans="1:7" ht="14.25" x14ac:dyDescent="0.2">
      <c r="A6" s="5" t="s">
        <v>1</v>
      </c>
      <c r="B6" s="29">
        <f>B7+B16</f>
        <v>1402750.7000000002</v>
      </c>
      <c r="C6" s="29">
        <f>C7+C16</f>
        <v>1408267.8</v>
      </c>
      <c r="D6" s="29">
        <f>D7+D16</f>
        <v>182088.60000000003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444980.4</v>
      </c>
      <c r="C7" s="29">
        <f>C8+C9+C10+C11+C13+C12+C14+C15</f>
        <v>444980.4</v>
      </c>
      <c r="D7" s="34">
        <f>SUM(D8:D15)</f>
        <v>49891.500000000007</v>
      </c>
      <c r="E7" s="7"/>
    </row>
    <row r="8" spans="1:7" ht="15" x14ac:dyDescent="0.2">
      <c r="A8" s="6" t="s">
        <v>3</v>
      </c>
      <c r="B8" s="30">
        <v>330368</v>
      </c>
      <c r="C8" s="30">
        <v>330368</v>
      </c>
      <c r="D8" s="30">
        <v>36689.4</v>
      </c>
      <c r="E8" s="1"/>
    </row>
    <row r="9" spans="1:7" ht="15" x14ac:dyDescent="0.2">
      <c r="A9" s="6" t="s">
        <v>4</v>
      </c>
      <c r="B9" s="30">
        <v>52788.4</v>
      </c>
      <c r="C9" s="30">
        <v>52788.4</v>
      </c>
      <c r="D9" s="30">
        <v>5316.1</v>
      </c>
      <c r="E9" s="1"/>
    </row>
    <row r="10" spans="1:7" ht="15" x14ac:dyDescent="0.2">
      <c r="A10" s="6" t="s">
        <v>46</v>
      </c>
      <c r="B10" s="30">
        <v>22556</v>
      </c>
      <c r="C10" s="30">
        <v>22556</v>
      </c>
      <c r="D10" s="30">
        <v>2564.9</v>
      </c>
      <c r="E10" s="1"/>
    </row>
    <row r="11" spans="1:7" ht="15" x14ac:dyDescent="0.2">
      <c r="A11" s="6" t="s">
        <v>47</v>
      </c>
      <c r="B11" s="30">
        <v>4490</v>
      </c>
      <c r="C11" s="30">
        <v>4490</v>
      </c>
      <c r="D11" s="30">
        <v>113.9</v>
      </c>
      <c r="E11" s="1"/>
    </row>
    <row r="12" spans="1:7" ht="15" x14ac:dyDescent="0.2">
      <c r="A12" s="6" t="s">
        <v>6</v>
      </c>
      <c r="B12" s="30">
        <v>13058</v>
      </c>
      <c r="C12" s="30">
        <v>13058</v>
      </c>
      <c r="D12" s="30">
        <v>1204.3</v>
      </c>
      <c r="E12" s="1"/>
    </row>
    <row r="13" spans="1:7" ht="15" x14ac:dyDescent="0.2">
      <c r="A13" s="6" t="s">
        <v>5</v>
      </c>
      <c r="B13" s="30">
        <v>5991</v>
      </c>
      <c r="C13" s="30">
        <v>5991</v>
      </c>
      <c r="D13" s="30">
        <v>597.79999999999995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15729</v>
      </c>
      <c r="C15" s="30">
        <v>15729</v>
      </c>
      <c r="D15" s="33">
        <v>3405.1</v>
      </c>
      <c r="E15" s="1"/>
    </row>
    <row r="16" spans="1:7" ht="21.75" customHeight="1" x14ac:dyDescent="0.2">
      <c r="A16" s="5" t="s">
        <v>9</v>
      </c>
      <c r="B16" s="29">
        <f>B17+B24+B26</f>
        <v>957770.3</v>
      </c>
      <c r="C16" s="29">
        <f>C17+C24+C26</f>
        <v>963287.4</v>
      </c>
      <c r="D16" s="29">
        <f>D17+D24+D25+D26</f>
        <v>132197.10000000003</v>
      </c>
      <c r="E16" s="1"/>
    </row>
    <row r="17" spans="1:7" s="22" customFormat="1" ht="30" x14ac:dyDescent="0.2">
      <c r="A17" s="20" t="s">
        <v>10</v>
      </c>
      <c r="B17" s="31">
        <f>B18+B19+B20+B21+B22+B23</f>
        <v>957770.3</v>
      </c>
      <c r="C17" s="31">
        <f>C18+C19+C20+C21+C22+C23</f>
        <v>963211.8</v>
      </c>
      <c r="D17" s="31">
        <f>D18+D19+D20+D21+D22+D23</f>
        <v>133273.80000000002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25848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1640</v>
      </c>
      <c r="D19" s="33">
        <v>435</v>
      </c>
      <c r="E19" s="1"/>
    </row>
    <row r="20" spans="1:7" ht="15" x14ac:dyDescent="0.2">
      <c r="A20" s="6" t="s">
        <v>50</v>
      </c>
      <c r="B20" s="30">
        <v>0</v>
      </c>
      <c r="C20" s="30">
        <v>0</v>
      </c>
      <c r="D20" s="33">
        <v>0</v>
      </c>
      <c r="E20" s="1"/>
    </row>
    <row r="21" spans="1:7" ht="15" x14ac:dyDescent="0.2">
      <c r="A21" s="6" t="s">
        <v>51</v>
      </c>
      <c r="B21" s="30">
        <v>297464.40000000002</v>
      </c>
      <c r="C21" s="30">
        <v>297586.2</v>
      </c>
      <c r="D21" s="33">
        <v>28335</v>
      </c>
      <c r="E21" s="1"/>
    </row>
    <row r="22" spans="1:7" ht="15" x14ac:dyDescent="0.2">
      <c r="A22" s="6" t="s">
        <v>52</v>
      </c>
      <c r="B22" s="30">
        <v>466624.7</v>
      </c>
      <c r="C22" s="30">
        <v>466624.7</v>
      </c>
      <c r="D22" s="33">
        <v>59933.599999999999</v>
      </c>
      <c r="E22" s="1"/>
    </row>
    <row r="23" spans="1:7" ht="15" x14ac:dyDescent="0.2">
      <c r="A23" s="6" t="s">
        <v>13</v>
      </c>
      <c r="B23" s="30">
        <v>88648.2</v>
      </c>
      <c r="C23" s="30">
        <v>93967.9</v>
      </c>
      <c r="D23" s="33">
        <v>18722.2</v>
      </c>
      <c r="E23" s="1"/>
    </row>
    <row r="24" spans="1:7" s="22" customFormat="1" ht="45" x14ac:dyDescent="0.2">
      <c r="A24" s="20" t="s">
        <v>14</v>
      </c>
      <c r="B24" s="31"/>
      <c r="C24" s="35"/>
      <c r="D24" s="49">
        <v>-3174.9</v>
      </c>
      <c r="E24" s="21"/>
    </row>
    <row r="25" spans="1:7" s="22" customFormat="1" ht="45" x14ac:dyDescent="0.2">
      <c r="A25" s="20" t="s">
        <v>56</v>
      </c>
      <c r="B25" s="31"/>
      <c r="C25" s="35"/>
      <c r="D25" s="49">
        <v>2022.6</v>
      </c>
      <c r="E25" s="21"/>
    </row>
    <row r="26" spans="1:7" s="22" customFormat="1" ht="24.75" customHeight="1" x14ac:dyDescent="0.2">
      <c r="A26" s="20" t="s">
        <v>15</v>
      </c>
      <c r="B26" s="31"/>
      <c r="C26" s="31">
        <v>75.599999999999994</v>
      </c>
      <c r="D26" s="49">
        <v>75.599999999999994</v>
      </c>
      <c r="E26" s="21"/>
    </row>
    <row r="27" spans="1:7" ht="14.25" x14ac:dyDescent="0.2">
      <c r="A27" s="5" t="s">
        <v>16</v>
      </c>
      <c r="B27" s="29">
        <v>1402750.7</v>
      </c>
      <c r="C27" s="29">
        <v>1480930.1</v>
      </c>
      <c r="D27" s="29">
        <v>168178.3</v>
      </c>
      <c r="E27" s="1"/>
    </row>
    <row r="28" spans="1:7" ht="21" customHeight="1" x14ac:dyDescent="0.2">
      <c r="A28" s="6" t="s">
        <v>43</v>
      </c>
      <c r="B28" s="30">
        <v>187259.5</v>
      </c>
      <c r="C28" s="30">
        <v>187259.5</v>
      </c>
      <c r="D28" s="33">
        <v>19643</v>
      </c>
      <c r="E28" s="23"/>
    </row>
    <row r="29" spans="1:7" ht="29.25" x14ac:dyDescent="0.2">
      <c r="A29" s="6" t="s">
        <v>59</v>
      </c>
      <c r="B29" s="30">
        <v>0</v>
      </c>
      <c r="C29" s="30">
        <v>0</v>
      </c>
      <c r="D29" s="33">
        <v>0</v>
      </c>
      <c r="E29" s="1"/>
    </row>
    <row r="30" spans="1:7" s="13" customFormat="1" ht="25.5" x14ac:dyDescent="0.2">
      <c r="A30" s="19" t="s">
        <v>40</v>
      </c>
      <c r="B30" s="32">
        <v>0</v>
      </c>
      <c r="C30" s="32">
        <v>0</v>
      </c>
      <c r="D30" s="36">
        <v>0</v>
      </c>
      <c r="E30" s="12"/>
    </row>
    <row r="31" spans="1:7" s="13" customFormat="1" ht="12.75" x14ac:dyDescent="0.2">
      <c r="A31" s="19" t="s">
        <v>38</v>
      </c>
      <c r="B31" s="32">
        <v>130479.4</v>
      </c>
      <c r="C31" s="32">
        <v>182833.9</v>
      </c>
      <c r="D31" s="37">
        <v>7009.1</v>
      </c>
      <c r="E31" s="12"/>
    </row>
    <row r="32" spans="1:7" s="13" customFormat="1" ht="12.75" x14ac:dyDescent="0.2">
      <c r="A32" s="19" t="s">
        <v>39</v>
      </c>
      <c r="B32" s="32">
        <v>52788.4</v>
      </c>
      <c r="C32" s="32">
        <v>72654.3</v>
      </c>
      <c r="D32" s="37">
        <v>6687.3</v>
      </c>
      <c r="E32" s="12"/>
    </row>
    <row r="33" spans="1:5" s="13" customFormat="1" ht="12.75" x14ac:dyDescent="0.2">
      <c r="A33" s="19" t="s">
        <v>41</v>
      </c>
      <c r="B33" s="32">
        <v>11146</v>
      </c>
      <c r="C33" s="32">
        <v>13103</v>
      </c>
      <c r="D33" s="37">
        <v>496.7</v>
      </c>
      <c r="E33" s="12"/>
    </row>
    <row r="34" spans="1:5" s="13" customFormat="1" ht="15" customHeight="1" x14ac:dyDescent="0.2">
      <c r="A34" s="19" t="s">
        <v>39</v>
      </c>
      <c r="B34" s="32">
        <v>3130</v>
      </c>
      <c r="C34" s="32">
        <v>4979</v>
      </c>
      <c r="D34" s="37">
        <v>496.7</v>
      </c>
      <c r="E34" s="12"/>
    </row>
    <row r="35" spans="1:5" ht="15" x14ac:dyDescent="0.2">
      <c r="A35" s="6" t="s">
        <v>42</v>
      </c>
      <c r="B35" s="30">
        <f>B27-B28-B29-B31-B33</f>
        <v>1073865.8</v>
      </c>
      <c r="C35" s="30">
        <f t="shared" ref="C35:D35" si="0">C27-C28-C29-C31-C33</f>
        <v>1097733.7000000002</v>
      </c>
      <c r="D35" s="30">
        <f t="shared" si="0"/>
        <v>141029.49999999997</v>
      </c>
      <c r="E35" s="1"/>
    </row>
    <row r="36" spans="1:5" ht="30" x14ac:dyDescent="0.2">
      <c r="A36" s="6" t="s">
        <v>44</v>
      </c>
      <c r="B36" s="30">
        <v>4651.8</v>
      </c>
      <c r="C36" s="30">
        <v>4651.8</v>
      </c>
      <c r="D36" s="40">
        <v>994.1</v>
      </c>
      <c r="E36" s="1"/>
    </row>
    <row r="37" spans="1:5" ht="30" x14ac:dyDescent="0.2">
      <c r="A37" s="6" t="s">
        <v>53</v>
      </c>
      <c r="B37" s="30">
        <v>26131.7</v>
      </c>
      <c r="C37" s="30">
        <v>26131.7</v>
      </c>
      <c r="D37" s="33">
        <v>7027.8</v>
      </c>
      <c r="E37" s="1"/>
    </row>
    <row r="38" spans="1:5" s="8" customFormat="1" ht="14.25" x14ac:dyDescent="0.15">
      <c r="A38" s="28" t="s">
        <v>17</v>
      </c>
      <c r="B38" s="29">
        <f>B6-B27</f>
        <v>0</v>
      </c>
      <c r="C38" s="29">
        <f>C6-C27</f>
        <v>-72662.300000000047</v>
      </c>
      <c r="D38" s="29">
        <f>D6-D27</f>
        <v>13910.300000000047</v>
      </c>
      <c r="E38" s="7"/>
    </row>
    <row r="39" spans="1:5" ht="14.45" customHeight="1" x14ac:dyDescent="0.2">
      <c r="A39" s="41"/>
      <c r="B39" s="41"/>
      <c r="C39" s="41"/>
      <c r="D39" s="42"/>
      <c r="E39" s="1"/>
    </row>
    <row r="40" spans="1:5" s="8" customFormat="1" ht="28.5" x14ac:dyDescent="0.15">
      <c r="A40" s="28" t="s">
        <v>18</v>
      </c>
      <c r="B40" s="27">
        <v>0</v>
      </c>
      <c r="C40" s="27">
        <v>72662.3</v>
      </c>
      <c r="D40" s="27">
        <v>-13910.3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25"/>
      <c r="E44" s="1"/>
    </row>
    <row r="45" spans="1:5" ht="30" x14ac:dyDescent="0.2">
      <c r="A45" s="6" t="s">
        <v>23</v>
      </c>
      <c r="B45" s="26">
        <v>0</v>
      </c>
      <c r="C45" s="24"/>
      <c r="D45" s="25"/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72662.3</v>
      </c>
      <c r="D47" s="26">
        <v>-13910.3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3"/>
      <c r="B49" s="43"/>
      <c r="C49" s="43"/>
      <c r="D49" s="44"/>
      <c r="E49" s="7"/>
    </row>
    <row r="50" spans="1:5" ht="15" x14ac:dyDescent="0.2">
      <c r="A50" s="6" t="s">
        <v>27</v>
      </c>
      <c r="B50" s="24"/>
      <c r="C50" s="24"/>
      <c r="D50" s="38">
        <v>88028.800000000003</v>
      </c>
      <c r="E50" s="1"/>
    </row>
    <row r="51" spans="1:5" ht="15" x14ac:dyDescent="0.2">
      <c r="A51" s="6" t="s">
        <v>28</v>
      </c>
      <c r="B51" s="24"/>
      <c r="C51" s="24"/>
      <c r="D51" s="38">
        <v>45712.3</v>
      </c>
      <c r="E51" s="1"/>
    </row>
    <row r="52" spans="1:5" ht="15" x14ac:dyDescent="0.2">
      <c r="A52" s="6" t="s">
        <v>29</v>
      </c>
      <c r="B52" s="24"/>
      <c r="C52" s="24"/>
      <c r="D52" s="38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57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1026102.6</v>
      </c>
      <c r="C58" s="26">
        <v>1030769</v>
      </c>
      <c r="D58" s="38">
        <v>111556.6</v>
      </c>
      <c r="E58" s="23" t="s">
        <v>54</v>
      </c>
    </row>
    <row r="59" spans="1:5" ht="45" x14ac:dyDescent="0.2">
      <c r="A59" s="6" t="s">
        <v>48</v>
      </c>
      <c r="B59" s="26">
        <v>73966.8</v>
      </c>
      <c r="C59" s="26">
        <v>78507.8</v>
      </c>
      <c r="D59" s="38">
        <v>15161.7</v>
      </c>
      <c r="E59" s="1"/>
    </row>
    <row r="60" spans="1:5" ht="44.25" x14ac:dyDescent="0.2">
      <c r="A60" s="6" t="s">
        <v>49</v>
      </c>
      <c r="B60" s="30">
        <v>0</v>
      </c>
      <c r="C60" s="30">
        <v>0</v>
      </c>
      <c r="D60" s="33">
        <v>0</v>
      </c>
      <c r="E60" s="1"/>
    </row>
    <row r="61" spans="1:5" ht="30" x14ac:dyDescent="0.2">
      <c r="A61" s="6" t="s">
        <v>45</v>
      </c>
      <c r="B61" s="26">
        <v>26234.2</v>
      </c>
      <c r="C61" s="26">
        <v>26502.6</v>
      </c>
      <c r="D61" s="39">
        <v>7105.1</v>
      </c>
      <c r="E61" s="1"/>
    </row>
    <row r="62" spans="1:5" ht="15" x14ac:dyDescent="0.25">
      <c r="A62" s="9"/>
      <c r="B62" s="16"/>
      <c r="C62" s="16"/>
      <c r="D62" s="39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2025-03-04T11:29:36Z</dcterms:modified>
</cp:coreProperties>
</file>